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A9" i="1" s="1"/>
  <c r="B3" i="1"/>
  <c r="A3" i="1" s="1"/>
</calcChain>
</file>

<file path=xl/sharedStrings.xml><?xml version="1.0" encoding="utf-8"?>
<sst xmlns="http://schemas.openxmlformats.org/spreadsheetml/2006/main" count="12" uniqueCount="7">
  <si>
    <t>Error After Calibration（PPM）</t>
    <phoneticPr fontId="1" type="noConversion"/>
  </si>
  <si>
    <r>
      <t>Frequency After Calibration（f</t>
    </r>
    <r>
      <rPr>
        <b/>
        <vertAlign val="subscript"/>
        <sz val="11"/>
        <color theme="1"/>
        <rFont val="等线"/>
        <family val="3"/>
        <charset val="134"/>
        <scheme val="minor"/>
      </rPr>
      <t>CAL</t>
    </r>
    <r>
      <rPr>
        <b/>
        <sz val="11"/>
        <color theme="1"/>
        <rFont val="等线"/>
        <family val="3"/>
        <charset val="134"/>
        <scheme val="minor"/>
      </rPr>
      <t>）</t>
    </r>
    <phoneticPr fontId="1" type="noConversion"/>
  </si>
  <si>
    <t>Calibration Cycle（S）</t>
    <phoneticPr fontId="1" type="noConversion"/>
  </si>
  <si>
    <t>Reduce The Number 
Of RTCCLKs（CM）</t>
    <phoneticPr fontId="1" type="noConversion"/>
  </si>
  <si>
    <t>Increase The Number 
Of RTCCLKs（CP）</t>
    <phoneticPr fontId="1" type="noConversion"/>
  </si>
  <si>
    <r>
      <t>RTC Asynchronous Prescaler (DIVA）</t>
    </r>
    <r>
      <rPr>
        <b/>
        <sz val="11"/>
        <color theme="1"/>
        <rFont val="等线"/>
        <family val="3"/>
        <charset val="134"/>
      </rPr>
      <t xml:space="preserve">≥ </t>
    </r>
    <r>
      <rPr>
        <b/>
        <sz val="11"/>
        <color theme="1"/>
        <rFont val="等线"/>
        <family val="3"/>
        <charset val="134"/>
        <scheme val="minor"/>
      </rPr>
      <t>3</t>
    </r>
    <phoneticPr fontId="1" type="noConversion"/>
  </si>
  <si>
    <r>
      <t>RTC Asynchronous Prescaler（DIVA）</t>
    </r>
    <r>
      <rPr>
        <b/>
        <sz val="11"/>
        <color theme="1"/>
        <rFont val="Symbol"/>
        <family val="1"/>
        <charset val="2"/>
      </rPr>
      <t>£</t>
    </r>
    <r>
      <rPr>
        <b/>
        <sz val="11"/>
        <color theme="1"/>
        <rFont val="等线"/>
        <family val="3"/>
        <charset val="134"/>
      </rPr>
      <t xml:space="preserve"> </t>
    </r>
    <r>
      <rPr>
        <b/>
        <sz val="11"/>
        <color theme="1"/>
        <rFont val="等线"/>
        <family val="3"/>
        <charset val="134"/>
        <scheme val="minor"/>
      </rPr>
      <t>3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</si>
</sst>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vertAlign val="subscript"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</font>
    <font>
      <b/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2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19" sqref="C19"/>
    </sheetView>
  </sheetViews>
  <sheetFormatPr defaultRowHeight="14.25" x14ac:dyDescent="0.2"/>
  <cols>
    <col min="1" max="1" width="30.25" customWidth="1"/>
    <col min="2" max="2" width="32.875" customWidth="1"/>
    <col min="3" max="3" width="21.125" customWidth="1"/>
    <col min="4" max="4" width="23.625" customWidth="1"/>
    <col min="5" max="5" width="23.875" customWidth="1"/>
  </cols>
  <sheetData>
    <row r="1" spans="1:5" ht="15" thickBot="1" x14ac:dyDescent="0.25">
      <c r="A1" s="3" t="s">
        <v>5</v>
      </c>
      <c r="B1" s="3"/>
      <c r="C1" s="3"/>
      <c r="D1" s="3"/>
      <c r="E1" s="3"/>
    </row>
    <row r="2" spans="1:5" ht="30.75" thickBot="1" x14ac:dyDescent="0.35">
      <c r="A2" s="2" t="s">
        <v>0</v>
      </c>
      <c r="B2" s="2" t="s">
        <v>1</v>
      </c>
      <c r="C2" s="2" t="s">
        <v>2</v>
      </c>
      <c r="D2" s="4" t="s">
        <v>3</v>
      </c>
      <c r="E2" s="4" t="s">
        <v>4</v>
      </c>
    </row>
    <row r="3" spans="1:5" x14ac:dyDescent="0.2">
      <c r="A3" s="1">
        <f>(B3-32768)/32768*100*10000</f>
        <v>-487.09020319570584</v>
      </c>
      <c r="B3" s="1">
        <f>32768*(1+((IF($E3=0,0,IF($E3=512,1)))*512-D3)/(2^(IF($C3=8,18,IF($C3=16,19,IF($C3=32,20))))+D3-E3))</f>
        <v>32752.039028221683</v>
      </c>
      <c r="C3" s="1">
        <v>32</v>
      </c>
      <c r="D3" s="1">
        <v>511</v>
      </c>
      <c r="E3" s="1">
        <v>0</v>
      </c>
    </row>
    <row r="6" spans="1:5" ht="15" thickBot="1" x14ac:dyDescent="0.25"/>
    <row r="7" spans="1:5" ht="15.75" thickBot="1" x14ac:dyDescent="0.3">
      <c r="A7" s="3" t="s">
        <v>6</v>
      </c>
      <c r="B7" s="3"/>
      <c r="C7" s="3"/>
      <c r="D7" s="3"/>
      <c r="E7" s="3"/>
    </row>
    <row r="8" spans="1:5" ht="30.75" thickBot="1" x14ac:dyDescent="0.35">
      <c r="A8" s="2" t="s">
        <v>0</v>
      </c>
      <c r="B8" s="2" t="s">
        <v>1</v>
      </c>
      <c r="C8" s="2" t="s">
        <v>2</v>
      </c>
      <c r="D8" s="4" t="s">
        <v>3</v>
      </c>
      <c r="E8" s="4" t="s">
        <v>4</v>
      </c>
    </row>
    <row r="9" spans="1:5" x14ac:dyDescent="0.2">
      <c r="A9" s="1">
        <f>(B9-32768)/32768*100*10000</f>
        <v>973.69496236954228</v>
      </c>
      <c r="B9" s="1">
        <f>32768*(1+(256-D9)/(2^(IF($C9=8,18,IF($C9=16,19,IF($C9=32,20))))+D9-256))</f>
        <v>32799.906036526925</v>
      </c>
      <c r="C9" s="1">
        <v>8</v>
      </c>
      <c r="D9" s="1">
        <v>1</v>
      </c>
      <c r="E9" s="1">
        <v>512</v>
      </c>
    </row>
  </sheetData>
  <mergeCells count="2">
    <mergeCell ref="A1:E1"/>
    <mergeCell ref="A7:E7"/>
  </mergeCells>
  <phoneticPr fontId="1" type="noConversion"/>
  <dataValidations count="3">
    <dataValidation type="list" operator="equal" allowBlank="1" showInputMessage="1" showErrorMessage="1" sqref="C3 C9">
      <formula1>"8,16,32"</formula1>
    </dataValidation>
    <dataValidation type="whole" allowBlank="1" showInputMessage="1" showErrorMessage="1" sqref="D3 D9">
      <formula1>0</formula1>
      <formula2>511</formula2>
    </dataValidation>
    <dataValidation type="list" allowBlank="1" showInputMessage="1" showErrorMessage="1" sqref="E3 E9">
      <formula1>"0,512"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2023-03-23T06:05:32Z</dcterms:modified>
</cp:coreProperties>
</file>